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en_000\Desktop\"/>
    </mc:Choice>
  </mc:AlternateContent>
  <bookViews>
    <workbookView xWindow="240" yWindow="45" windowWidth="19410" windowHeight="7995"/>
  </bookViews>
  <sheets>
    <sheet name="Plan1" sheetId="1" r:id="rId1"/>
    <sheet name="Plan2" sheetId="2" r:id="rId2"/>
    <sheet name="Plan3" sheetId="3" r:id="rId3"/>
  </sheets>
  <definedNames>
    <definedName name="_xlnm.Print_Area" localSheetId="0">Plan1!$B$2:$J$76</definedName>
  </definedNames>
  <calcPr calcId="152511"/>
</workbook>
</file>

<file path=xl/calcChain.xml><?xml version="1.0" encoding="utf-8"?>
<calcChain xmlns="http://schemas.openxmlformats.org/spreadsheetml/2006/main">
  <c r="G30" i="1" l="1"/>
  <c r="E52" i="1" l="1"/>
  <c r="G47" i="1"/>
  <c r="E35" i="1"/>
  <c r="F75" i="1" s="1"/>
  <c r="F46" i="1"/>
  <c r="G46" i="1" s="1"/>
  <c r="I40" i="1" l="1"/>
  <c r="E42" i="1" s="1"/>
  <c r="E57" i="1" l="1"/>
  <c r="I4" i="1" l="1"/>
</calcChain>
</file>

<file path=xl/sharedStrings.xml><?xml version="1.0" encoding="utf-8"?>
<sst xmlns="http://schemas.openxmlformats.org/spreadsheetml/2006/main" count="54" uniqueCount="49">
  <si>
    <t>Carga Instalada =</t>
  </si>
  <si>
    <t>Fator de demanda (%) =</t>
  </si>
  <si>
    <t xml:space="preserve">Fator de potência (FP) = </t>
  </si>
  <si>
    <t>Número de ar condicionado =</t>
  </si>
  <si>
    <t>Fator de potência (FP) =</t>
  </si>
  <si>
    <t>Demanda em KVA (c) =</t>
  </si>
  <si>
    <t>Potência nominal das bombas de água do sistema de serviço da intalação ( d )</t>
  </si>
  <si>
    <t>kVA</t>
  </si>
  <si>
    <t>Total</t>
  </si>
  <si>
    <t>TOTAL</t>
  </si>
  <si>
    <t xml:space="preserve">NORMA DE FORNECIMENTO DE ENERGIA ELÉTRICA EM TENSÃO PRIMÁRIA DE DISTRIBUIÇÃO </t>
  </si>
  <si>
    <t>NÃO POSSUI CARGA</t>
  </si>
  <si>
    <t>Cálculo da demanda de aparelhos de ar condicionado ( c )</t>
  </si>
  <si>
    <t>Cálculo da demanda de aparelhos de aquecimento ( b )</t>
  </si>
  <si>
    <t>Cálculo da demanda de iluminação e tomadas de uso geral ( a )</t>
  </si>
  <si>
    <t>Cálculo da demanda de elevadores ( e )</t>
  </si>
  <si>
    <t>Cálculo da demanda de motores ( F )</t>
  </si>
  <si>
    <t>QUADRO DE CARGAS</t>
  </si>
  <si>
    <t>FP - Fator de potência da instalação de iluminação de descarga.</t>
  </si>
  <si>
    <t>Iluminação e tomadas:</t>
  </si>
  <si>
    <t>Quantidade</t>
  </si>
  <si>
    <t>Fator de demanda</t>
  </si>
  <si>
    <t>Demanda</t>
  </si>
  <si>
    <t>CHINATOWN</t>
  </si>
  <si>
    <t>Potência (kW)</t>
  </si>
  <si>
    <t>Cálculo da demanda de outras cargas ( G )</t>
  </si>
  <si>
    <t xml:space="preserve">       fogões, etc) calculada conforme tabela 11 - COM - 04F</t>
  </si>
  <si>
    <t xml:space="preserve">a = Demanda das potencias, em kW, de iluminação e tomadas de uso geral (ventiladores, </t>
  </si>
  <si>
    <t xml:space="preserve">       calculadoras, televisores, equipamentos de som, etc), calculada conforme tabela 16 - COM - 04F</t>
  </si>
  <si>
    <t>kW</t>
  </si>
  <si>
    <t>D=Demanda total da instalação em kVA</t>
  </si>
  <si>
    <t>D=(0,77a/FP)+0,7b+0,95c+0,59d+1,2e+F+G) kVA</t>
  </si>
  <si>
    <t>b - Demanda de todos os aparelhos de aquecimento em kVA (chuveiro, aquecedores, fornos,</t>
  </si>
  <si>
    <t>c - Demanda de todos os aparelhos de ar condicionado, em kVA, calculada conforme tabela 8 - COM - 04F</t>
  </si>
  <si>
    <t>d - Potência nominal em kVA das bombas de água do sistema de serviço da instalação</t>
  </si>
  <si>
    <t>e - Demanda de todos os elevadores em kVA, calculada conforme tabela 10 - COM - 04F</t>
  </si>
  <si>
    <t xml:space="preserve">F - Demanda de motores, em kVA </t>
  </si>
  <si>
    <t xml:space="preserve">G - outras cargas não relacionadas, em kVA </t>
  </si>
  <si>
    <t>Fritadeira Elétrica</t>
  </si>
  <si>
    <t>POT(kW)</t>
  </si>
  <si>
    <t>Demanda em kVA (d) =</t>
  </si>
  <si>
    <t>Demanda em kVA (e) =</t>
  </si>
  <si>
    <t>Demanda em kVA (F) =</t>
  </si>
  <si>
    <t>Demanda em kVA (G) =</t>
  </si>
  <si>
    <t>Potência instalada (kW) =</t>
  </si>
  <si>
    <t>Demanda em kVA (a) =</t>
  </si>
  <si>
    <t>Demanda em kVA (b) =</t>
  </si>
  <si>
    <t xml:space="preserve">Demanda = </t>
  </si>
  <si>
    <t>QTD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</si>
</sst>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0" fontId="0" fillId="0" borderId="0" xfId="0" applyNumberFormat="1" applyAlignment="1">
      <alignment horizontal="center"/>
    </xf>
    <xf numFmtId="0" fontId="0" fillId="0" borderId="0" xfId="0" applyBorder="1"/>
    <xf numFmtId="4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2" fontId="2" fillId="0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vertical="center" wrapText="1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1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2" fontId="2" fillId="0" borderId="26" xfId="0" applyNumberFormat="1" applyFont="1" applyFill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7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/>
    <xf numFmtId="0" fontId="5" fillId="0" borderId="7" xfId="0" applyFont="1" applyBorder="1"/>
    <xf numFmtId="0" fontId="5" fillId="0" borderId="24" xfId="0" applyFont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2" fontId="5" fillId="0" borderId="0" xfId="0" applyNumberFormat="1" applyFont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/>
    <xf numFmtId="0" fontId="2" fillId="0" borderId="16" xfId="0" applyFont="1" applyFill="1" applyBorder="1" applyAlignment="1"/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7"/>
  <sheetViews>
    <sheetView tabSelected="1" view="pageBreakPreview" topLeftCell="A13" zoomScale="85" zoomScaleSheetLayoutView="85" workbookViewId="0">
      <selection activeCell="G30" sqref="G30"/>
    </sheetView>
  </sheetViews>
  <sheetFormatPr defaultRowHeight="15" x14ac:dyDescent="0.25"/>
  <cols>
    <col min="5" max="5" width="21.7109375" customWidth="1"/>
    <col min="6" max="6" width="12.85546875" bestFit="1" customWidth="1"/>
    <col min="7" max="7" width="11.85546875" customWidth="1"/>
    <col min="8" max="8" width="13" customWidth="1"/>
    <col min="9" max="9" width="12.140625" customWidth="1"/>
    <col min="10" max="10" width="10.85546875" customWidth="1"/>
  </cols>
  <sheetData>
    <row r="2" spans="2:10" ht="15.75" x14ac:dyDescent="0.25">
      <c r="B2" s="81" t="s">
        <v>17</v>
      </c>
      <c r="C2" s="81"/>
      <c r="D2" s="81"/>
      <c r="E2" s="81"/>
      <c r="F2" s="81"/>
      <c r="G2" s="81"/>
      <c r="H2" s="81"/>
      <c r="I2" s="81"/>
      <c r="J2" s="81"/>
    </row>
    <row r="3" spans="2:10" ht="7.5" customHeight="1" thickBot="1" x14ac:dyDescent="0.3">
      <c r="B3" s="14"/>
      <c r="C3" s="14"/>
      <c r="D3" s="14"/>
      <c r="E3" s="14"/>
      <c r="F3" s="14"/>
      <c r="G3" s="14"/>
      <c r="H3" s="14"/>
      <c r="I3" s="14"/>
      <c r="J3" s="14"/>
    </row>
    <row r="4" spans="2:10" ht="14.45" customHeight="1" thickTop="1" x14ac:dyDescent="0.25">
      <c r="B4" s="90" t="s">
        <v>23</v>
      </c>
      <c r="C4" s="91"/>
      <c r="D4" s="91"/>
      <c r="E4" s="91"/>
      <c r="F4" s="91"/>
      <c r="G4" s="82" t="s">
        <v>0</v>
      </c>
      <c r="H4" s="83"/>
      <c r="I4" s="86">
        <f>G30+G46+H47+H56</f>
        <v>28.573</v>
      </c>
      <c r="J4" s="88" t="s">
        <v>29</v>
      </c>
    </row>
    <row r="5" spans="2:10" x14ac:dyDescent="0.25">
      <c r="B5" s="92"/>
      <c r="C5" s="93"/>
      <c r="D5" s="93"/>
      <c r="E5" s="93"/>
      <c r="F5" s="93"/>
      <c r="G5" s="84"/>
      <c r="H5" s="85"/>
      <c r="I5" s="87"/>
      <c r="J5" s="89"/>
    </row>
    <row r="6" spans="2:10" x14ac:dyDescent="0.25">
      <c r="B6" s="76" t="s">
        <v>30</v>
      </c>
      <c r="C6" s="66"/>
      <c r="D6" s="66"/>
      <c r="E6" s="66"/>
      <c r="F6" s="66"/>
      <c r="G6" s="29"/>
      <c r="H6" s="29"/>
      <c r="I6" s="30"/>
      <c r="J6" s="31"/>
    </row>
    <row r="7" spans="2:10" x14ac:dyDescent="0.25">
      <c r="B7" s="76" t="s">
        <v>31</v>
      </c>
      <c r="C7" s="66"/>
      <c r="D7" s="66"/>
      <c r="E7" s="66"/>
      <c r="F7" s="66"/>
      <c r="G7" s="32"/>
      <c r="H7" s="32"/>
      <c r="I7" s="32"/>
      <c r="J7" s="31"/>
    </row>
    <row r="8" spans="2:10" ht="7.5" customHeight="1" x14ac:dyDescent="0.25">
      <c r="B8" s="53"/>
      <c r="C8" s="54"/>
      <c r="D8" s="54"/>
      <c r="E8" s="54"/>
      <c r="F8" s="54"/>
      <c r="G8" s="54"/>
      <c r="H8" s="54"/>
      <c r="I8" s="54"/>
      <c r="J8" s="75"/>
    </row>
    <row r="9" spans="2:10" x14ac:dyDescent="0.25">
      <c r="B9" s="76" t="s">
        <v>27</v>
      </c>
      <c r="C9" s="66"/>
      <c r="D9" s="66"/>
      <c r="E9" s="66"/>
      <c r="F9" s="66"/>
      <c r="G9" s="66"/>
      <c r="H9" s="66"/>
      <c r="I9" s="66"/>
      <c r="J9" s="77"/>
    </row>
    <row r="10" spans="2:10" x14ac:dyDescent="0.25">
      <c r="B10" s="76" t="s">
        <v>28</v>
      </c>
      <c r="C10" s="66"/>
      <c r="D10" s="66"/>
      <c r="E10" s="66"/>
      <c r="F10" s="66"/>
      <c r="G10" s="66"/>
      <c r="H10" s="66"/>
      <c r="I10" s="66"/>
      <c r="J10" s="77"/>
    </row>
    <row r="11" spans="2:10" ht="7.5" customHeight="1" x14ac:dyDescent="0.25">
      <c r="B11" s="53"/>
      <c r="C11" s="54"/>
      <c r="D11" s="54"/>
      <c r="E11" s="54"/>
      <c r="F11" s="54"/>
      <c r="G11" s="54"/>
      <c r="H11" s="54"/>
      <c r="I11" s="54"/>
      <c r="J11" s="75"/>
    </row>
    <row r="12" spans="2:10" x14ac:dyDescent="0.25">
      <c r="B12" s="33" t="s">
        <v>18</v>
      </c>
      <c r="C12" s="32"/>
      <c r="D12" s="32"/>
      <c r="E12" s="32"/>
      <c r="F12" s="32"/>
      <c r="G12" s="32"/>
      <c r="H12" s="32"/>
      <c r="I12" s="32"/>
      <c r="J12" s="31"/>
    </row>
    <row r="13" spans="2:10" ht="7.5" customHeight="1" x14ac:dyDescent="0.25">
      <c r="B13" s="53"/>
      <c r="C13" s="54"/>
      <c r="D13" s="54"/>
      <c r="E13" s="54"/>
      <c r="F13" s="54"/>
      <c r="G13" s="54"/>
      <c r="H13" s="54"/>
      <c r="I13" s="54"/>
      <c r="J13" s="75"/>
    </row>
    <row r="14" spans="2:10" x14ac:dyDescent="0.25">
      <c r="B14" s="76" t="s">
        <v>32</v>
      </c>
      <c r="C14" s="66"/>
      <c r="D14" s="66"/>
      <c r="E14" s="66"/>
      <c r="F14" s="66"/>
      <c r="G14" s="66"/>
      <c r="H14" s="66"/>
      <c r="I14" s="66"/>
      <c r="J14" s="77"/>
    </row>
    <row r="15" spans="2:10" x14ac:dyDescent="0.25">
      <c r="B15" s="76" t="s">
        <v>26</v>
      </c>
      <c r="C15" s="66"/>
      <c r="D15" s="66"/>
      <c r="E15" s="66"/>
      <c r="F15" s="66"/>
      <c r="G15" s="66"/>
      <c r="H15" s="66"/>
      <c r="I15" s="66"/>
      <c r="J15" s="77"/>
    </row>
    <row r="16" spans="2:10" ht="7.5" customHeight="1" x14ac:dyDescent="0.25">
      <c r="B16" s="53"/>
      <c r="C16" s="54"/>
      <c r="D16" s="54"/>
      <c r="E16" s="54"/>
      <c r="F16" s="54"/>
      <c r="G16" s="54"/>
      <c r="H16" s="54"/>
      <c r="I16" s="54"/>
      <c r="J16" s="75"/>
    </row>
    <row r="17" spans="2:10" x14ac:dyDescent="0.25">
      <c r="B17" s="76" t="s">
        <v>33</v>
      </c>
      <c r="C17" s="66"/>
      <c r="D17" s="66"/>
      <c r="E17" s="66"/>
      <c r="F17" s="66"/>
      <c r="G17" s="66"/>
      <c r="H17" s="66"/>
      <c r="I17" s="66"/>
      <c r="J17" s="77"/>
    </row>
    <row r="18" spans="2:10" ht="7.5" customHeight="1" x14ac:dyDescent="0.25">
      <c r="B18" s="53"/>
      <c r="C18" s="54"/>
      <c r="D18" s="54"/>
      <c r="E18" s="54"/>
      <c r="F18" s="54"/>
      <c r="G18" s="54"/>
      <c r="H18" s="54"/>
      <c r="I18" s="54"/>
      <c r="J18" s="75"/>
    </row>
    <row r="19" spans="2:10" x14ac:dyDescent="0.25">
      <c r="B19" s="76" t="s">
        <v>34</v>
      </c>
      <c r="C19" s="66"/>
      <c r="D19" s="66"/>
      <c r="E19" s="66"/>
      <c r="F19" s="66"/>
      <c r="G19" s="66"/>
      <c r="H19" s="66"/>
      <c r="I19" s="66"/>
      <c r="J19" s="31"/>
    </row>
    <row r="20" spans="2:10" ht="7.5" customHeight="1" x14ac:dyDescent="0.25">
      <c r="B20" s="53"/>
      <c r="C20" s="54"/>
      <c r="D20" s="54"/>
      <c r="E20" s="54"/>
      <c r="F20" s="54"/>
      <c r="G20" s="54"/>
      <c r="H20" s="54"/>
      <c r="I20" s="54"/>
      <c r="J20" s="75"/>
    </row>
    <row r="21" spans="2:10" x14ac:dyDescent="0.25">
      <c r="B21" s="76" t="s">
        <v>35</v>
      </c>
      <c r="C21" s="66"/>
      <c r="D21" s="66"/>
      <c r="E21" s="66"/>
      <c r="F21" s="66"/>
      <c r="G21" s="66"/>
      <c r="H21" s="66"/>
      <c r="I21" s="66"/>
      <c r="J21" s="77"/>
    </row>
    <row r="22" spans="2:10" ht="7.5" customHeight="1" x14ac:dyDescent="0.25">
      <c r="B22" s="53"/>
      <c r="C22" s="54"/>
      <c r="D22" s="54"/>
      <c r="E22" s="54"/>
      <c r="F22" s="54"/>
      <c r="G22" s="54"/>
      <c r="H22" s="54"/>
      <c r="I22" s="54"/>
      <c r="J22" s="75"/>
    </row>
    <row r="23" spans="2:10" x14ac:dyDescent="0.25">
      <c r="B23" s="76" t="s">
        <v>36</v>
      </c>
      <c r="C23" s="66"/>
      <c r="D23" s="66"/>
      <c r="E23" s="66"/>
      <c r="F23" s="66"/>
      <c r="G23" s="66"/>
      <c r="H23" s="66"/>
      <c r="I23" s="66"/>
      <c r="J23" s="77"/>
    </row>
    <row r="24" spans="2:10" ht="7.5" customHeight="1" x14ac:dyDescent="0.25">
      <c r="B24" s="53"/>
      <c r="C24" s="54"/>
      <c r="D24" s="54"/>
      <c r="E24" s="54"/>
      <c r="F24" s="54"/>
      <c r="G24" s="54"/>
      <c r="H24" s="54"/>
      <c r="I24" s="54"/>
      <c r="J24" s="75"/>
    </row>
    <row r="25" spans="2:10" x14ac:dyDescent="0.25">
      <c r="B25" s="76" t="s">
        <v>37</v>
      </c>
      <c r="C25" s="66"/>
      <c r="D25" s="66"/>
      <c r="E25" s="66"/>
      <c r="F25" s="66"/>
      <c r="G25" s="66"/>
      <c r="H25" s="66"/>
      <c r="I25" s="66"/>
      <c r="J25" s="77"/>
    </row>
    <row r="26" spans="2:10" ht="7.5" customHeight="1" thickBot="1" x14ac:dyDescent="0.3">
      <c r="B26" s="53"/>
      <c r="C26" s="54"/>
      <c r="D26" s="54"/>
      <c r="E26" s="54"/>
      <c r="F26" s="54"/>
      <c r="G26" s="54"/>
      <c r="H26" s="54"/>
      <c r="I26" s="54"/>
      <c r="J26" s="75"/>
    </row>
    <row r="27" spans="2:10" ht="15.75" thickBot="1" x14ac:dyDescent="0.3">
      <c r="B27" s="78" t="s">
        <v>10</v>
      </c>
      <c r="C27" s="79"/>
      <c r="D27" s="79"/>
      <c r="E27" s="79"/>
      <c r="F27" s="79"/>
      <c r="G27" s="79"/>
      <c r="H27" s="79"/>
      <c r="I27" s="79"/>
      <c r="J27" s="80"/>
    </row>
    <row r="28" spans="2:10" x14ac:dyDescent="0.25">
      <c r="B28" s="58" t="s">
        <v>14</v>
      </c>
      <c r="C28" s="59"/>
      <c r="D28" s="59"/>
      <c r="E28" s="59"/>
      <c r="F28" s="59"/>
      <c r="G28" s="59"/>
      <c r="H28" s="59"/>
      <c r="I28" s="59"/>
      <c r="J28" s="60"/>
    </row>
    <row r="29" spans="2:10" ht="6.95" customHeight="1" x14ac:dyDescent="0.25">
      <c r="B29" s="33"/>
      <c r="C29" s="32"/>
      <c r="D29" s="32"/>
      <c r="E29" s="32"/>
      <c r="F29" s="32"/>
      <c r="G29" s="32"/>
      <c r="H29" s="32"/>
      <c r="I29" s="32"/>
      <c r="J29" s="31"/>
    </row>
    <row r="30" spans="2:10" x14ac:dyDescent="0.25">
      <c r="B30" s="55" t="s">
        <v>44</v>
      </c>
      <c r="C30" s="56"/>
      <c r="D30" s="57"/>
      <c r="E30" s="70" t="s">
        <v>19</v>
      </c>
      <c r="F30" s="71"/>
      <c r="G30" s="51">
        <f>(144+234+100+180+180+100+700+695+300+195+1900+1995+500+15+5000+200+200+400+400+300+100+220+24+7200+285+400+300+300+800)/1000</f>
        <v>23.367000000000001</v>
      </c>
      <c r="H30" s="32"/>
      <c r="I30" s="32"/>
      <c r="J30" s="31"/>
    </row>
    <row r="31" spans="2:10" ht="7.5" customHeight="1" x14ac:dyDescent="0.25">
      <c r="B31" s="34"/>
      <c r="C31" s="35"/>
      <c r="D31" s="35"/>
      <c r="E31" s="3"/>
      <c r="F31" s="29"/>
      <c r="G31" s="32"/>
      <c r="H31" s="32"/>
      <c r="I31" s="32"/>
      <c r="J31" s="31"/>
    </row>
    <row r="32" spans="2:10" x14ac:dyDescent="0.25">
      <c r="B32" s="53" t="s">
        <v>1</v>
      </c>
      <c r="C32" s="54"/>
      <c r="D32" s="54"/>
      <c r="E32" s="52">
        <v>1</v>
      </c>
      <c r="F32" s="52"/>
      <c r="G32" s="52"/>
      <c r="H32" s="15"/>
      <c r="I32" s="36"/>
      <c r="J32" s="31"/>
    </row>
    <row r="33" spans="2:10" x14ac:dyDescent="0.25">
      <c r="B33" s="53" t="s">
        <v>2</v>
      </c>
      <c r="C33" s="54"/>
      <c r="D33" s="54"/>
      <c r="E33" s="30">
        <v>0.92</v>
      </c>
      <c r="F33" s="4"/>
      <c r="G33" s="4"/>
      <c r="H33" s="4"/>
      <c r="I33" s="36"/>
      <c r="J33" s="31"/>
    </row>
    <row r="34" spans="2:10" ht="7.5" customHeight="1" x14ac:dyDescent="0.25">
      <c r="B34" s="33"/>
      <c r="C34" s="32"/>
      <c r="D34" s="32"/>
      <c r="E34" s="32"/>
      <c r="F34" s="66"/>
      <c r="G34" s="66"/>
      <c r="H34" s="66"/>
      <c r="I34" s="32"/>
      <c r="J34" s="31"/>
    </row>
    <row r="35" spans="2:10" x14ac:dyDescent="0.25">
      <c r="B35" s="64" t="s">
        <v>45</v>
      </c>
      <c r="C35" s="65"/>
      <c r="D35" s="65"/>
      <c r="E35" s="7">
        <f>G30*E32</f>
        <v>23.367000000000001</v>
      </c>
      <c r="F35" s="32"/>
      <c r="G35" s="32"/>
      <c r="H35" s="32"/>
      <c r="I35" s="32"/>
      <c r="J35" s="31"/>
    </row>
    <row r="36" spans="2:10" ht="7.5" customHeight="1" thickBot="1" x14ac:dyDescent="0.3">
      <c r="B36" s="18"/>
      <c r="C36" s="9"/>
      <c r="D36" s="9"/>
      <c r="E36" s="10"/>
      <c r="F36" s="37"/>
      <c r="G36" s="37"/>
      <c r="H36" s="37"/>
      <c r="I36" s="37"/>
      <c r="J36" s="38"/>
    </row>
    <row r="37" spans="2:10" x14ac:dyDescent="0.25">
      <c r="B37" s="58" t="s">
        <v>13</v>
      </c>
      <c r="C37" s="59"/>
      <c r="D37" s="59"/>
      <c r="E37" s="59"/>
      <c r="F37" s="59"/>
      <c r="G37" s="59"/>
      <c r="H37" s="59"/>
      <c r="I37" s="59"/>
      <c r="J37" s="60"/>
    </row>
    <row r="38" spans="2:10" ht="6.95" customHeight="1" x14ac:dyDescent="0.25">
      <c r="B38" s="19"/>
      <c r="C38" s="17"/>
      <c r="D38" s="17"/>
      <c r="E38" s="17"/>
      <c r="F38" s="17"/>
      <c r="G38" s="17"/>
      <c r="H38" s="17"/>
      <c r="I38" s="17"/>
      <c r="J38" s="20"/>
    </row>
    <row r="39" spans="2:10" x14ac:dyDescent="0.25">
      <c r="B39" s="19"/>
      <c r="C39" s="17"/>
      <c r="D39" s="17"/>
      <c r="E39" s="17" t="s">
        <v>20</v>
      </c>
      <c r="F39" s="17" t="s">
        <v>24</v>
      </c>
      <c r="G39" s="73" t="s">
        <v>21</v>
      </c>
      <c r="H39" s="73"/>
      <c r="I39" s="17" t="s">
        <v>22</v>
      </c>
      <c r="J39" s="20"/>
    </row>
    <row r="40" spans="2:10" x14ac:dyDescent="0.25">
      <c r="B40" s="72" t="s">
        <v>38</v>
      </c>
      <c r="C40" s="73"/>
      <c r="D40" s="73"/>
      <c r="E40" s="17">
        <v>1</v>
      </c>
      <c r="F40" s="17">
        <v>0.33300000000000002</v>
      </c>
      <c r="G40" s="74">
        <v>0.8</v>
      </c>
      <c r="H40" s="73"/>
      <c r="I40" s="17">
        <f>E40*F40*G40</f>
        <v>0.26640000000000003</v>
      </c>
      <c r="J40" s="20"/>
    </row>
    <row r="41" spans="2:10" ht="8.4499999999999993" customHeight="1" x14ac:dyDescent="0.25">
      <c r="B41" s="67"/>
      <c r="C41" s="68"/>
      <c r="D41" s="68"/>
      <c r="E41" s="68"/>
      <c r="F41" s="68"/>
      <c r="G41" s="68"/>
      <c r="H41" s="68"/>
      <c r="I41" s="68"/>
      <c r="J41" s="69"/>
    </row>
    <row r="42" spans="2:10" x14ac:dyDescent="0.25">
      <c r="B42" s="64" t="s">
        <v>46</v>
      </c>
      <c r="C42" s="65"/>
      <c r="D42" s="65"/>
      <c r="E42" s="8">
        <f>SUM(I40)</f>
        <v>0.26640000000000003</v>
      </c>
      <c r="F42" s="6"/>
      <c r="G42" s="6"/>
      <c r="H42" s="6"/>
      <c r="I42" s="6"/>
      <c r="J42" s="21"/>
    </row>
    <row r="43" spans="2:10" ht="7.5" customHeight="1" thickBot="1" x14ac:dyDescent="0.3">
      <c r="B43" s="22"/>
      <c r="C43" s="12"/>
      <c r="D43" s="12"/>
      <c r="E43" s="13"/>
      <c r="F43" s="11"/>
      <c r="G43" s="11"/>
      <c r="H43" s="11"/>
      <c r="I43" s="11"/>
      <c r="J43" s="23"/>
    </row>
    <row r="44" spans="2:10" x14ac:dyDescent="0.25">
      <c r="B44" s="61" t="s">
        <v>12</v>
      </c>
      <c r="C44" s="62"/>
      <c r="D44" s="62"/>
      <c r="E44" s="62"/>
      <c r="F44" s="62"/>
      <c r="G44" s="62"/>
      <c r="H44" s="62"/>
      <c r="I44" s="62"/>
      <c r="J44" s="63"/>
    </row>
    <row r="45" spans="2:10" x14ac:dyDescent="0.25">
      <c r="B45" s="33"/>
      <c r="C45" s="32"/>
      <c r="D45" s="32"/>
      <c r="E45" s="29" t="s">
        <v>48</v>
      </c>
      <c r="F45" s="29" t="s">
        <v>39</v>
      </c>
      <c r="G45" s="39" t="s">
        <v>9</v>
      </c>
      <c r="H45" s="32"/>
      <c r="I45" s="32"/>
      <c r="J45" s="31"/>
    </row>
    <row r="46" spans="2:10" x14ac:dyDescent="0.25">
      <c r="B46" s="53" t="s">
        <v>44</v>
      </c>
      <c r="C46" s="54"/>
      <c r="D46" s="54"/>
      <c r="E46" s="40">
        <v>1</v>
      </c>
      <c r="F46" s="29">
        <f>5206/1000</f>
        <v>5.2060000000000004</v>
      </c>
      <c r="G46" s="35">
        <f>F46*E46</f>
        <v>5.2060000000000004</v>
      </c>
      <c r="H46" s="32"/>
      <c r="I46" s="32"/>
      <c r="J46" s="31"/>
    </row>
    <row r="47" spans="2:10" x14ac:dyDescent="0.25">
      <c r="B47" s="41"/>
      <c r="C47" s="29"/>
      <c r="D47" s="29"/>
      <c r="E47" s="40">
        <v>1</v>
      </c>
      <c r="F47" s="29">
        <v>1.1679999999999999</v>
      </c>
      <c r="G47" s="29">
        <f>F47</f>
        <v>1.1679999999999999</v>
      </c>
      <c r="H47" s="35"/>
      <c r="I47" s="32"/>
      <c r="J47" s="31"/>
    </row>
    <row r="48" spans="2:10" ht="7.5" customHeight="1" x14ac:dyDescent="0.25">
      <c r="B48" s="24"/>
      <c r="C48" s="16"/>
      <c r="D48" s="16"/>
      <c r="E48" s="5"/>
      <c r="F48" s="32"/>
      <c r="G48" s="32"/>
      <c r="H48" s="32"/>
      <c r="I48" s="32"/>
      <c r="J48" s="31"/>
    </row>
    <row r="49" spans="2:10" x14ac:dyDescent="0.25">
      <c r="B49" s="53" t="s">
        <v>3</v>
      </c>
      <c r="C49" s="54"/>
      <c r="D49" s="54"/>
      <c r="E49" s="28">
        <v>2</v>
      </c>
      <c r="F49" s="32"/>
      <c r="G49" s="32"/>
      <c r="H49" s="32"/>
      <c r="I49" s="32"/>
      <c r="J49" s="31"/>
    </row>
    <row r="50" spans="2:10" x14ac:dyDescent="0.25">
      <c r="B50" s="53" t="s">
        <v>1</v>
      </c>
      <c r="C50" s="54"/>
      <c r="D50" s="54"/>
      <c r="E50" s="42">
        <v>1</v>
      </c>
      <c r="F50" s="32"/>
      <c r="G50" s="32"/>
      <c r="H50" s="32"/>
      <c r="I50" s="32"/>
      <c r="J50" s="31"/>
    </row>
    <row r="51" spans="2:10" x14ac:dyDescent="0.25">
      <c r="B51" s="53" t="s">
        <v>4</v>
      </c>
      <c r="C51" s="54"/>
      <c r="D51" s="54"/>
      <c r="E51" s="30">
        <v>0.92</v>
      </c>
      <c r="F51" s="32"/>
      <c r="G51" s="32"/>
      <c r="H51" s="32"/>
      <c r="I51" s="32"/>
      <c r="J51" s="31"/>
    </row>
    <row r="52" spans="2:10" x14ac:dyDescent="0.25">
      <c r="B52" s="64" t="s">
        <v>5</v>
      </c>
      <c r="C52" s="65"/>
      <c r="D52" s="65"/>
      <c r="E52" s="7">
        <f>((G46+G47)*E50/E51)</f>
        <v>6.9282608695652179</v>
      </c>
      <c r="F52" s="32"/>
      <c r="G52" s="32"/>
      <c r="H52" s="32"/>
      <c r="I52" s="32"/>
      <c r="J52" s="31"/>
    </row>
    <row r="53" spans="2:10" ht="7.5" customHeight="1" thickBot="1" x14ac:dyDescent="0.3">
      <c r="B53" s="25"/>
      <c r="C53" s="26"/>
      <c r="D53" s="26"/>
      <c r="E53" s="27"/>
      <c r="F53" s="43"/>
      <c r="G53" s="43"/>
      <c r="H53" s="43"/>
      <c r="I53" s="43"/>
      <c r="J53" s="44"/>
    </row>
    <row r="54" spans="2:10" ht="15.75" thickTop="1" x14ac:dyDescent="0.25">
      <c r="B54" s="61" t="s">
        <v>6</v>
      </c>
      <c r="C54" s="62"/>
      <c r="D54" s="62"/>
      <c r="E54" s="62"/>
      <c r="F54" s="62"/>
      <c r="G54" s="62"/>
      <c r="H54" s="62"/>
      <c r="I54" s="62"/>
      <c r="J54" s="63"/>
    </row>
    <row r="55" spans="2:10" x14ac:dyDescent="0.25">
      <c r="B55" s="97" t="s">
        <v>11</v>
      </c>
      <c r="C55" s="98"/>
      <c r="D55" s="98"/>
      <c r="E55" s="98"/>
      <c r="F55" s="98"/>
      <c r="G55" s="98"/>
      <c r="H55" s="98"/>
      <c r="I55" s="98"/>
      <c r="J55" s="99"/>
    </row>
    <row r="56" spans="2:10" x14ac:dyDescent="0.25">
      <c r="B56" s="67"/>
      <c r="C56" s="68"/>
      <c r="D56" s="68"/>
      <c r="E56" s="68"/>
      <c r="F56" s="68"/>
      <c r="G56" s="68"/>
      <c r="H56" s="68"/>
      <c r="I56" s="68"/>
      <c r="J56" s="69"/>
    </row>
    <row r="57" spans="2:10" x14ac:dyDescent="0.25">
      <c r="B57" s="64" t="s">
        <v>40</v>
      </c>
      <c r="C57" s="65"/>
      <c r="D57" s="65"/>
      <c r="E57" s="7">
        <f>H56</f>
        <v>0</v>
      </c>
      <c r="F57" s="6"/>
      <c r="G57" s="6"/>
      <c r="H57" s="6"/>
      <c r="I57" s="6"/>
      <c r="J57" s="21"/>
    </row>
    <row r="58" spans="2:10" ht="7.5" customHeight="1" thickBot="1" x14ac:dyDescent="0.3">
      <c r="B58" s="24"/>
      <c r="C58" s="16"/>
      <c r="D58" s="16"/>
      <c r="E58" s="5"/>
      <c r="F58" s="32"/>
      <c r="G58" s="32"/>
      <c r="H58" s="32"/>
      <c r="I58" s="32"/>
      <c r="J58" s="31"/>
    </row>
    <row r="59" spans="2:10" x14ac:dyDescent="0.25">
      <c r="B59" s="58" t="s">
        <v>15</v>
      </c>
      <c r="C59" s="59"/>
      <c r="D59" s="59"/>
      <c r="E59" s="59"/>
      <c r="F59" s="59"/>
      <c r="G59" s="59"/>
      <c r="H59" s="59"/>
      <c r="I59" s="59"/>
      <c r="J59" s="60"/>
    </row>
    <row r="60" spans="2:10" x14ac:dyDescent="0.25">
      <c r="B60" s="97" t="s">
        <v>11</v>
      </c>
      <c r="C60" s="98"/>
      <c r="D60" s="98"/>
      <c r="E60" s="98"/>
      <c r="F60" s="98"/>
      <c r="G60" s="98"/>
      <c r="H60" s="98"/>
      <c r="I60" s="98"/>
      <c r="J60" s="99"/>
    </row>
    <row r="61" spans="2:10" ht="8.4499999999999993" customHeight="1" x14ac:dyDescent="0.25">
      <c r="B61" s="67"/>
      <c r="C61" s="68"/>
      <c r="D61" s="68"/>
      <c r="E61" s="68"/>
      <c r="F61" s="68"/>
      <c r="G61" s="68"/>
      <c r="H61" s="68"/>
      <c r="I61" s="68"/>
      <c r="J61" s="69"/>
    </row>
    <row r="62" spans="2:10" x14ac:dyDescent="0.25">
      <c r="B62" s="64" t="s">
        <v>41</v>
      </c>
      <c r="C62" s="65"/>
      <c r="D62" s="65"/>
      <c r="E62" s="7">
        <v>0</v>
      </c>
      <c r="F62" s="6"/>
      <c r="G62" s="6"/>
      <c r="H62" s="6"/>
      <c r="I62" s="6"/>
      <c r="J62" s="21"/>
    </row>
    <row r="63" spans="2:10" ht="7.5" customHeight="1" thickBot="1" x14ac:dyDescent="0.3">
      <c r="B63" s="24"/>
      <c r="C63" s="16"/>
      <c r="D63" s="16"/>
      <c r="E63" s="5"/>
      <c r="F63" s="32"/>
      <c r="G63" s="32"/>
      <c r="H63" s="32"/>
      <c r="I63" s="32"/>
      <c r="J63" s="31"/>
    </row>
    <row r="64" spans="2:10" x14ac:dyDescent="0.25">
      <c r="B64" s="58" t="s">
        <v>16</v>
      </c>
      <c r="C64" s="59"/>
      <c r="D64" s="59"/>
      <c r="E64" s="59"/>
      <c r="F64" s="59"/>
      <c r="G64" s="59"/>
      <c r="H64" s="59"/>
      <c r="I64" s="59"/>
      <c r="J64" s="60"/>
    </row>
    <row r="65" spans="2:10" x14ac:dyDescent="0.25">
      <c r="B65" s="97" t="s">
        <v>11</v>
      </c>
      <c r="C65" s="98"/>
      <c r="D65" s="98"/>
      <c r="E65" s="98"/>
      <c r="F65" s="98"/>
      <c r="G65" s="98"/>
      <c r="H65" s="98"/>
      <c r="I65" s="98"/>
      <c r="J65" s="99"/>
    </row>
    <row r="66" spans="2:10" ht="9.6" customHeight="1" x14ac:dyDescent="0.25">
      <c r="B66" s="67"/>
      <c r="C66" s="68"/>
      <c r="D66" s="68"/>
      <c r="E66" s="68"/>
      <c r="F66" s="68"/>
      <c r="G66" s="68"/>
      <c r="H66" s="68"/>
      <c r="I66" s="68"/>
      <c r="J66" s="69"/>
    </row>
    <row r="67" spans="2:10" ht="15" customHeight="1" x14ac:dyDescent="0.25">
      <c r="B67" s="64" t="s">
        <v>42</v>
      </c>
      <c r="C67" s="65"/>
      <c r="D67" s="65"/>
      <c r="E67" s="7">
        <v>0</v>
      </c>
      <c r="F67" s="32"/>
      <c r="G67" s="32"/>
      <c r="H67" s="32"/>
      <c r="I67" s="32"/>
      <c r="J67" s="31"/>
    </row>
    <row r="68" spans="2:10" ht="7.5" customHeight="1" thickBot="1" x14ac:dyDescent="0.3">
      <c r="B68" s="24"/>
      <c r="C68" s="16"/>
      <c r="D68" s="16"/>
      <c r="E68" s="5"/>
      <c r="F68" s="32"/>
      <c r="G68" s="32"/>
      <c r="H68" s="32"/>
      <c r="I68" s="32"/>
      <c r="J68" s="31"/>
    </row>
    <row r="69" spans="2:10" x14ac:dyDescent="0.25">
      <c r="B69" s="58" t="s">
        <v>25</v>
      </c>
      <c r="C69" s="59"/>
      <c r="D69" s="59"/>
      <c r="E69" s="59"/>
      <c r="F69" s="59"/>
      <c r="G69" s="59"/>
      <c r="H69" s="59"/>
      <c r="I69" s="59"/>
      <c r="J69" s="60"/>
    </row>
    <row r="70" spans="2:10" x14ac:dyDescent="0.25">
      <c r="B70" s="97" t="s">
        <v>11</v>
      </c>
      <c r="C70" s="98"/>
      <c r="D70" s="98"/>
      <c r="E70" s="98"/>
      <c r="F70" s="98"/>
      <c r="G70" s="98"/>
      <c r="H70" s="98"/>
      <c r="I70" s="98"/>
      <c r="J70" s="99"/>
    </row>
    <row r="71" spans="2:10" ht="9.6" customHeight="1" x14ac:dyDescent="0.25">
      <c r="B71" s="67"/>
      <c r="C71" s="68"/>
      <c r="D71" s="68"/>
      <c r="E71" s="68"/>
      <c r="F71" s="68"/>
      <c r="G71" s="68"/>
      <c r="H71" s="68"/>
      <c r="I71" s="68"/>
      <c r="J71" s="69"/>
    </row>
    <row r="72" spans="2:10" ht="15" customHeight="1" x14ac:dyDescent="0.25">
      <c r="B72" s="64" t="s">
        <v>43</v>
      </c>
      <c r="C72" s="65"/>
      <c r="D72" s="65"/>
      <c r="E72" s="7">
        <v>0</v>
      </c>
      <c r="F72" s="32"/>
      <c r="G72" s="32"/>
      <c r="H72" s="32"/>
      <c r="I72" s="32"/>
      <c r="J72" s="31"/>
    </row>
    <row r="73" spans="2:10" ht="7.5" customHeight="1" x14ac:dyDescent="0.25">
      <c r="B73" s="24"/>
      <c r="C73" s="16"/>
      <c r="D73" s="16"/>
      <c r="E73" s="5"/>
      <c r="F73" s="32"/>
      <c r="G73" s="32"/>
      <c r="H73" s="32"/>
      <c r="I73" s="32"/>
      <c r="J73" s="31"/>
    </row>
    <row r="74" spans="2:10" x14ac:dyDescent="0.25">
      <c r="B74" s="94" t="s">
        <v>8</v>
      </c>
      <c r="C74" s="95"/>
      <c r="D74" s="95"/>
      <c r="E74" s="95"/>
      <c r="F74" s="95"/>
      <c r="G74" s="95"/>
      <c r="H74" s="95"/>
      <c r="I74" s="95"/>
      <c r="J74" s="96"/>
    </row>
    <row r="75" spans="2:10" x14ac:dyDescent="0.25">
      <c r="B75" s="46"/>
      <c r="C75" s="47"/>
      <c r="D75" s="47"/>
      <c r="E75" s="49" t="s">
        <v>47</v>
      </c>
      <c r="F75" s="48">
        <f>0.77*(E35/E33)+0.7*E42+0.95*E52+0.59*E57+1.2*E62+E67+E72</f>
        <v>26.325490869565218</v>
      </c>
      <c r="G75" s="50" t="s">
        <v>7</v>
      </c>
      <c r="H75" s="2"/>
      <c r="I75" s="32"/>
      <c r="J75" s="31"/>
    </row>
    <row r="76" spans="2:10" ht="7.5" customHeight="1" thickBot="1" x14ac:dyDescent="0.3">
      <c r="B76" s="45"/>
      <c r="C76" s="43"/>
      <c r="D76" s="43"/>
      <c r="E76" s="43"/>
      <c r="F76" s="43"/>
      <c r="G76" s="43"/>
      <c r="H76" s="43"/>
      <c r="I76" s="43"/>
      <c r="J76" s="44"/>
    </row>
    <row r="77" spans="2:10" ht="15.75" thickTop="1" x14ac:dyDescent="0.25">
      <c r="D77" s="1"/>
    </row>
  </sheetData>
  <mergeCells count="59">
    <mergeCell ref="B50:D50"/>
    <mergeCell ref="B51:D51"/>
    <mergeCell ref="B52:D52"/>
    <mergeCell ref="B54:J54"/>
    <mergeCell ref="B74:J74"/>
    <mergeCell ref="B55:J56"/>
    <mergeCell ref="B62:D62"/>
    <mergeCell ref="B57:D57"/>
    <mergeCell ref="B64:J64"/>
    <mergeCell ref="B59:J59"/>
    <mergeCell ref="B60:J61"/>
    <mergeCell ref="B67:D67"/>
    <mergeCell ref="B65:J66"/>
    <mergeCell ref="B69:J69"/>
    <mergeCell ref="B70:J71"/>
    <mergeCell ref="B72:D72"/>
    <mergeCell ref="B6:F6"/>
    <mergeCell ref="B11:J11"/>
    <mergeCell ref="B8:J8"/>
    <mergeCell ref="B13:J13"/>
    <mergeCell ref="B16:J16"/>
    <mergeCell ref="B7:F7"/>
    <mergeCell ref="B9:J9"/>
    <mergeCell ref="B14:J14"/>
    <mergeCell ref="B15:J15"/>
    <mergeCell ref="B10:J10"/>
    <mergeCell ref="B2:J2"/>
    <mergeCell ref="G4:H5"/>
    <mergeCell ref="I4:I5"/>
    <mergeCell ref="J4:J5"/>
    <mergeCell ref="B4:F5"/>
    <mergeCell ref="B27:J27"/>
    <mergeCell ref="B19:I19"/>
    <mergeCell ref="B21:J21"/>
    <mergeCell ref="B24:J24"/>
    <mergeCell ref="B23:J23"/>
    <mergeCell ref="B26:J26"/>
    <mergeCell ref="B18:J18"/>
    <mergeCell ref="B20:J20"/>
    <mergeCell ref="B22:J22"/>
    <mergeCell ref="B17:J17"/>
    <mergeCell ref="B25:J25"/>
    <mergeCell ref="B28:J28"/>
    <mergeCell ref="B32:D32"/>
    <mergeCell ref="B33:D33"/>
    <mergeCell ref="F34:H34"/>
    <mergeCell ref="B41:J41"/>
    <mergeCell ref="B35:D35"/>
    <mergeCell ref="E30:F30"/>
    <mergeCell ref="B40:D40"/>
    <mergeCell ref="G39:H39"/>
    <mergeCell ref="G40:H40"/>
    <mergeCell ref="E32:G32"/>
    <mergeCell ref="B49:D49"/>
    <mergeCell ref="B30:D30"/>
    <mergeCell ref="B46:D46"/>
    <mergeCell ref="B37:J37"/>
    <mergeCell ref="B44:J44"/>
    <mergeCell ref="B42:D4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Railson</dc:creator>
  <cp:lastModifiedBy>Tec Engenharia LTDA. Soluções tecnológicas em engenh</cp:lastModifiedBy>
  <cp:lastPrinted>2015-01-06T19:24:03Z</cp:lastPrinted>
  <dcterms:created xsi:type="dcterms:W3CDTF">2013-03-12T11:58:49Z</dcterms:created>
  <dcterms:modified xsi:type="dcterms:W3CDTF">2015-01-06T19:54:49Z</dcterms:modified>
</cp:coreProperties>
</file>